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785" activeTab="6"/>
  </bookViews>
  <sheets>
    <sheet name="Template" sheetId="1" r:id="rId1"/>
    <sheet name="Sn" sheetId="2" r:id="rId2"/>
    <sheet name="Sp" sheetId="3" r:id="rId3"/>
    <sheet name="PPV" sheetId="4" r:id="rId4"/>
    <sheet name="NPV" sheetId="5" r:id="rId5"/>
    <sheet name="PrevalenceExample" sheetId="6" r:id="rId6"/>
    <sheet name="DepressionExample" sheetId="7" r:id="rId7"/>
    <sheet name="SerumFerritin" sheetId="8" r:id="rId8"/>
  </sheets>
  <definedNames/>
  <calcPr fullCalcOnLoad="1"/>
</workbook>
</file>

<file path=xl/sharedStrings.xml><?xml version="1.0" encoding="utf-8"?>
<sst xmlns="http://schemas.openxmlformats.org/spreadsheetml/2006/main" count="327" uniqueCount="47">
  <si>
    <t>(TP)</t>
  </si>
  <si>
    <t>(T+)</t>
  </si>
  <si>
    <t>(T-)</t>
  </si>
  <si>
    <t>(FN)</t>
  </si>
  <si>
    <t>(TN)</t>
  </si>
  <si>
    <t>(FP)</t>
  </si>
  <si>
    <t xml:space="preserve">  True
  Positive</t>
  </si>
  <si>
    <t xml:space="preserve">  False
  Positive</t>
  </si>
  <si>
    <t xml:space="preserve">  False
  Negative</t>
  </si>
  <si>
    <t xml:space="preserve">  True
  Negative</t>
  </si>
  <si>
    <t xml:space="preserve">  Test
  Positive</t>
  </si>
  <si>
    <t xml:space="preserve">  Test
  Negative</t>
  </si>
  <si>
    <t>(D+)</t>
  </si>
  <si>
    <t>(D-)</t>
  </si>
  <si>
    <t xml:space="preserve">  Disease
  Present</t>
  </si>
  <si>
    <t xml:space="preserve">  Disease
  Absent</t>
  </si>
  <si>
    <t xml:space="preserve">  Sensitivity (Sn) = TP / (TP + FN)</t>
  </si>
  <si>
    <t xml:space="preserve">  Specificity (Sp) = TN / (TN + FP)</t>
  </si>
  <si>
    <t xml:space="preserve">  Positive Predictive Value (PPV) = TP / (TP + FP)</t>
  </si>
  <si>
    <t xml:space="preserve">  Negative Predictive Value (NPV) = TN / (TN + FN)</t>
  </si>
  <si>
    <t xml:space="preserve">PPV </t>
  </si>
  <si>
    <t>NPV</t>
  </si>
  <si>
    <t>&gt;= 100 ug/l</t>
  </si>
  <si>
    <t>45-100 ug/l</t>
  </si>
  <si>
    <t>35-45 ug/l</t>
  </si>
  <si>
    <t>25-35 ug/l</t>
  </si>
  <si>
    <t>15-25 ug/l</t>
  </si>
  <si>
    <t>&lt;= 15 ug/l</t>
  </si>
  <si>
    <t>Total</t>
  </si>
  <si>
    <t>Iron
Deficient</t>
  </si>
  <si>
    <t>Not Iron
Deficient</t>
  </si>
  <si>
    <t>Serum
ferritin
level</t>
  </si>
  <si>
    <t>100 ug/l</t>
  </si>
  <si>
    <t>45 ug/l</t>
  </si>
  <si>
    <t>35 ug/l</t>
  </si>
  <si>
    <t>25 ug/l</t>
  </si>
  <si>
    <t>15 ug/l</t>
  </si>
  <si>
    <t>Cutoff</t>
  </si>
  <si>
    <t>Sn</t>
  </si>
  <si>
    <t>Sp</t>
  </si>
  <si>
    <t>LR+</t>
  </si>
  <si>
    <t>LR-</t>
  </si>
  <si>
    <t>TP</t>
  </si>
  <si>
    <t>FP</t>
  </si>
  <si>
    <t>TN</t>
  </si>
  <si>
    <t>FN</t>
  </si>
  <si>
    <t xml:space="preserve">Prevalence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</si>
</sst>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7">
    <font>
      <sz val="10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color indexed="22"/>
      <name val="Arial"/>
      <family val="0"/>
    </font>
    <font>
      <sz val="10"/>
      <color indexed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/>
      <bottom style="thick">
        <color indexed="22"/>
      </bottom>
    </border>
    <border>
      <left>
        <color indexed="63"/>
      </left>
      <right style="thick">
        <color indexed="22"/>
      </right>
      <top style="thick"/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 style="thick"/>
    </border>
    <border>
      <left style="thick"/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/>
      <top style="thick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8" fontId="0" fillId="0" borderId="0" xfId="21" applyNumberFormat="1" applyAlignment="1">
      <alignment horizontal="right"/>
    </xf>
    <xf numFmtId="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21" applyNumberFormat="1" applyAlignment="1">
      <alignment horizontal="right"/>
    </xf>
    <xf numFmtId="2" fontId="0" fillId="0" borderId="0" xfId="21" applyNumberFormat="1" applyAlignment="1">
      <alignment horizontal="right"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1" fillId="3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O11"/>
  <sheetViews>
    <sheetView workbookViewId="0" topLeftCell="A1">
      <selection activeCell="Q8" sqref="Q8"/>
    </sheetView>
  </sheetViews>
  <sheetFormatPr defaultColWidth="9.140625" defaultRowHeight="113.25" customHeight="1"/>
  <cols>
    <col min="1" max="4" width="2.8515625" style="1" customWidth="1"/>
    <col min="5" max="5" width="20.57421875" style="1" customWidth="1"/>
    <col min="6" max="6" width="11.421875" style="1" customWidth="1"/>
    <col min="7" max="7" width="22.8515625" style="1" customWidth="1"/>
    <col min="8" max="8" width="11.421875" style="1" customWidth="1"/>
    <col min="9" max="9" width="22.8515625" style="1" customWidth="1"/>
    <col min="10" max="10" width="11.28125" style="1" customWidth="1"/>
    <col min="11" max="17" width="2.8515625" style="1" customWidth="1"/>
    <col min="18" max="16384" width="20.57421875" style="1" customWidth="1"/>
  </cols>
  <sheetData>
    <row r="1" ht="19.5" customHeight="1"/>
    <row r="2" ht="19.5" customHeight="1"/>
    <row r="3" ht="19.5" customHeight="1"/>
    <row r="4" spans="7:11" ht="67.5" customHeight="1" thickBot="1">
      <c r="G4" s="7" t="s">
        <v>10</v>
      </c>
      <c r="H4" s="2" t="s">
        <v>1</v>
      </c>
      <c r="I4" s="8" t="s">
        <v>11</v>
      </c>
      <c r="J4" s="2" t="s">
        <v>2</v>
      </c>
      <c r="K4" s="2"/>
    </row>
    <row r="5" spans="5:15" ht="67.5" customHeight="1" thickBot="1" thickTop="1">
      <c r="E5" s="10" t="s">
        <v>14</v>
      </c>
      <c r="F5" s="6" t="s">
        <v>12</v>
      </c>
      <c r="G5" s="5" t="s">
        <v>6</v>
      </c>
      <c r="H5" s="3" t="s">
        <v>0</v>
      </c>
      <c r="I5" s="5" t="s">
        <v>8</v>
      </c>
      <c r="J5" s="3" t="s">
        <v>3</v>
      </c>
      <c r="K5" s="2"/>
      <c r="L5" s="7"/>
      <c r="N5" s="2"/>
      <c r="O5" s="2"/>
    </row>
    <row r="6" spans="5:15" ht="67.5" customHeight="1" thickBot="1" thickTop="1">
      <c r="E6" s="7" t="s">
        <v>15</v>
      </c>
      <c r="F6" s="11" t="s">
        <v>13</v>
      </c>
      <c r="G6" s="5" t="s">
        <v>7</v>
      </c>
      <c r="H6" s="3" t="s">
        <v>5</v>
      </c>
      <c r="I6" s="5" t="s">
        <v>9</v>
      </c>
      <c r="J6" s="3" t="s">
        <v>4</v>
      </c>
      <c r="K6" s="2"/>
      <c r="L6" s="7"/>
      <c r="N6" s="2"/>
      <c r="O6" s="2"/>
    </row>
    <row r="7" ht="15" customHeight="1" thickTop="1"/>
    <row r="8" spans="5:12" ht="30" customHeight="1">
      <c r="E8" s="9" t="s">
        <v>16</v>
      </c>
      <c r="H8" s="2"/>
      <c r="I8" s="7"/>
      <c r="L8" s="2"/>
    </row>
    <row r="9" spans="5:12" ht="30" customHeight="1">
      <c r="E9" s="9" t="s">
        <v>17</v>
      </c>
      <c r="H9" s="4"/>
      <c r="I9" s="9"/>
      <c r="J9" s="4"/>
      <c r="L9" s="2"/>
    </row>
    <row r="10" ht="30" customHeight="1">
      <c r="E10" s="9" t="s">
        <v>18</v>
      </c>
    </row>
    <row r="11" ht="30" customHeight="1">
      <c r="E11" s="9" t="s">
        <v>19</v>
      </c>
    </row>
    <row r="12" ht="30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O11"/>
  <sheetViews>
    <sheetView workbookViewId="0" topLeftCell="A1">
      <selection activeCell="D3" sqref="D3"/>
    </sheetView>
  </sheetViews>
  <sheetFormatPr defaultColWidth="9.140625" defaultRowHeight="113.25" customHeight="1"/>
  <cols>
    <col min="1" max="4" width="2.8515625" style="1" customWidth="1"/>
    <col min="5" max="5" width="20.57421875" style="1" customWidth="1"/>
    <col min="6" max="6" width="11.421875" style="1" customWidth="1"/>
    <col min="7" max="7" width="22.8515625" style="1" customWidth="1"/>
    <col min="8" max="8" width="11.421875" style="1" customWidth="1"/>
    <col min="9" max="9" width="22.8515625" style="1" customWidth="1"/>
    <col min="10" max="10" width="11.28125" style="1" customWidth="1"/>
    <col min="11" max="17" width="2.8515625" style="1" customWidth="1"/>
    <col min="18" max="16384" width="20.57421875" style="1" customWidth="1"/>
  </cols>
  <sheetData>
    <row r="1" ht="19.5" customHeight="1"/>
    <row r="2" ht="19.5" customHeight="1"/>
    <row r="3" ht="19.5" customHeight="1">
      <c r="D3" s="54"/>
    </row>
    <row r="4" spans="7:11" ht="67.5" customHeight="1" thickBot="1">
      <c r="G4" s="7" t="s">
        <v>10</v>
      </c>
      <c r="H4" s="2" t="s">
        <v>1</v>
      </c>
      <c r="I4" s="8" t="s">
        <v>11</v>
      </c>
      <c r="J4" s="2" t="s">
        <v>2</v>
      </c>
      <c r="K4" s="2"/>
    </row>
    <row r="5" spans="5:15" ht="67.5" customHeight="1" thickBot="1" thickTop="1">
      <c r="E5" s="10" t="s">
        <v>14</v>
      </c>
      <c r="F5" s="6" t="s">
        <v>12</v>
      </c>
      <c r="G5" s="5" t="s">
        <v>6</v>
      </c>
      <c r="H5" s="3" t="s">
        <v>0</v>
      </c>
      <c r="I5" s="5" t="s">
        <v>8</v>
      </c>
      <c r="J5" s="3" t="s">
        <v>3</v>
      </c>
      <c r="K5" s="2"/>
      <c r="L5" s="7"/>
      <c r="N5" s="2"/>
      <c r="O5" s="2"/>
    </row>
    <row r="6" spans="5:15" ht="67.5" customHeight="1" thickBot="1" thickTop="1">
      <c r="E6" s="12" t="s">
        <v>15</v>
      </c>
      <c r="F6" s="13" t="s">
        <v>13</v>
      </c>
      <c r="G6" s="14" t="s">
        <v>7</v>
      </c>
      <c r="H6" s="15" t="s">
        <v>5</v>
      </c>
      <c r="I6" s="14" t="s">
        <v>9</v>
      </c>
      <c r="J6" s="15" t="s">
        <v>4</v>
      </c>
      <c r="K6" s="2"/>
      <c r="L6" s="7"/>
      <c r="N6" s="2"/>
      <c r="O6" s="2"/>
    </row>
    <row r="7" ht="15" customHeight="1" thickTop="1"/>
    <row r="8" spans="5:12" ht="30" customHeight="1">
      <c r="E8" s="9" t="s">
        <v>16</v>
      </c>
      <c r="H8" s="2"/>
      <c r="I8" s="7"/>
      <c r="L8" s="2"/>
    </row>
    <row r="9" spans="5:13" ht="30" customHeight="1">
      <c r="E9" s="9"/>
      <c r="H9" s="4"/>
      <c r="I9" s="9"/>
      <c r="J9" s="4"/>
      <c r="L9" s="2"/>
      <c r="M9" s="54"/>
    </row>
    <row r="10" ht="30" customHeight="1">
      <c r="E10" s="9"/>
    </row>
    <row r="11" ht="30" customHeight="1">
      <c r="E11" s="9"/>
    </row>
    <row r="12" ht="30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O10"/>
  <sheetViews>
    <sheetView workbookViewId="0" topLeftCell="A1">
      <selection activeCell="D3" sqref="D3"/>
    </sheetView>
  </sheetViews>
  <sheetFormatPr defaultColWidth="9.140625" defaultRowHeight="113.25" customHeight="1"/>
  <cols>
    <col min="1" max="4" width="2.8515625" style="1" customWidth="1"/>
    <col min="5" max="5" width="20.57421875" style="1" customWidth="1"/>
    <col min="6" max="6" width="11.421875" style="1" customWidth="1"/>
    <col min="7" max="7" width="22.8515625" style="1" customWidth="1"/>
    <col min="8" max="8" width="11.421875" style="1" customWidth="1"/>
    <col min="9" max="9" width="22.8515625" style="1" customWidth="1"/>
    <col min="10" max="10" width="11.28125" style="1" customWidth="1"/>
    <col min="11" max="17" width="2.8515625" style="1" customWidth="1"/>
    <col min="18" max="16384" width="20.57421875" style="1" customWidth="1"/>
  </cols>
  <sheetData>
    <row r="1" ht="19.5" customHeight="1"/>
    <row r="2" ht="19.5" customHeight="1"/>
    <row r="3" ht="19.5" customHeight="1">
      <c r="D3" s="54"/>
    </row>
    <row r="4" spans="7:11" ht="67.5" customHeight="1" thickBot="1">
      <c r="G4" s="7" t="s">
        <v>10</v>
      </c>
      <c r="H4" s="2" t="s">
        <v>1</v>
      </c>
      <c r="I4" s="19" t="s">
        <v>11</v>
      </c>
      <c r="J4" s="2" t="s">
        <v>2</v>
      </c>
      <c r="K4" s="2"/>
    </row>
    <row r="5" spans="5:15" ht="67.5" customHeight="1" thickBot="1" thickTop="1">
      <c r="E5" s="16" t="s">
        <v>14</v>
      </c>
      <c r="F5" s="17" t="s">
        <v>12</v>
      </c>
      <c r="G5" s="18" t="s">
        <v>6</v>
      </c>
      <c r="H5" s="20" t="s">
        <v>0</v>
      </c>
      <c r="I5" s="18" t="s">
        <v>8</v>
      </c>
      <c r="J5" s="20" t="s">
        <v>3</v>
      </c>
      <c r="K5" s="2"/>
      <c r="L5" s="7"/>
      <c r="N5" s="2"/>
      <c r="O5" s="2"/>
    </row>
    <row r="6" spans="5:15" ht="67.5" customHeight="1" thickBot="1" thickTop="1">
      <c r="E6" s="7" t="s">
        <v>15</v>
      </c>
      <c r="F6" s="11" t="s">
        <v>13</v>
      </c>
      <c r="G6" s="5" t="s">
        <v>7</v>
      </c>
      <c r="H6" s="3" t="s">
        <v>5</v>
      </c>
      <c r="I6" s="5" t="s">
        <v>9</v>
      </c>
      <c r="J6" s="3" t="s">
        <v>4</v>
      </c>
      <c r="K6" s="2"/>
      <c r="L6" s="7"/>
      <c r="N6" s="2"/>
      <c r="O6" s="2"/>
    </row>
    <row r="7" ht="15" customHeight="1" thickTop="1"/>
    <row r="8" spans="5:12" ht="30" customHeight="1">
      <c r="E8" s="9" t="s">
        <v>17</v>
      </c>
      <c r="H8" s="4"/>
      <c r="I8" s="9"/>
      <c r="J8" s="4"/>
      <c r="L8" s="2"/>
    </row>
    <row r="9" spans="5:13" ht="30" customHeight="1">
      <c r="E9" s="9"/>
      <c r="M9" s="54"/>
    </row>
    <row r="10" ht="30" customHeight="1">
      <c r="E10" s="9"/>
    </row>
    <row r="11" ht="30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O9"/>
  <sheetViews>
    <sheetView workbookViewId="0" topLeftCell="A1">
      <selection activeCell="D3" sqref="D3"/>
    </sheetView>
  </sheetViews>
  <sheetFormatPr defaultColWidth="9.140625" defaultRowHeight="113.25" customHeight="1"/>
  <cols>
    <col min="1" max="4" width="2.8515625" style="1" customWidth="1"/>
    <col min="5" max="5" width="20.57421875" style="1" customWidth="1"/>
    <col min="6" max="6" width="11.421875" style="1" customWidth="1"/>
    <col min="7" max="7" width="22.8515625" style="1" customWidth="1"/>
    <col min="8" max="8" width="11.421875" style="1" customWidth="1"/>
    <col min="9" max="9" width="22.8515625" style="1" customWidth="1"/>
    <col min="10" max="10" width="11.28125" style="1" customWidth="1"/>
    <col min="11" max="17" width="2.8515625" style="1" customWidth="1"/>
    <col min="18" max="16384" width="20.57421875" style="1" customWidth="1"/>
  </cols>
  <sheetData>
    <row r="1" ht="19.5" customHeight="1"/>
    <row r="2" ht="19.5" customHeight="1"/>
    <row r="3" ht="19.5" customHeight="1">
      <c r="D3" s="54"/>
    </row>
    <row r="4" spans="7:11" ht="67.5" customHeight="1" thickBot="1">
      <c r="G4" s="7" t="s">
        <v>10</v>
      </c>
      <c r="H4" s="2" t="s">
        <v>1</v>
      </c>
      <c r="I4" s="21" t="s">
        <v>11</v>
      </c>
      <c r="J4" s="13" t="s">
        <v>2</v>
      </c>
      <c r="K4" s="2"/>
    </row>
    <row r="5" spans="5:15" ht="67.5" customHeight="1" thickBot="1" thickTop="1">
      <c r="E5" s="10" t="s">
        <v>14</v>
      </c>
      <c r="F5" s="6" t="s">
        <v>12</v>
      </c>
      <c r="G5" s="5" t="s">
        <v>6</v>
      </c>
      <c r="H5" s="3" t="s">
        <v>0</v>
      </c>
      <c r="I5" s="22" t="s">
        <v>8</v>
      </c>
      <c r="J5" s="23" t="s">
        <v>3</v>
      </c>
      <c r="K5" s="2"/>
      <c r="L5" s="7"/>
      <c r="N5" s="2"/>
      <c r="O5" s="2"/>
    </row>
    <row r="6" spans="5:15" ht="67.5" customHeight="1" thickBot="1" thickTop="1">
      <c r="E6" s="7" t="s">
        <v>15</v>
      </c>
      <c r="F6" s="11" t="s">
        <v>13</v>
      </c>
      <c r="G6" s="5" t="s">
        <v>7</v>
      </c>
      <c r="H6" s="3" t="s">
        <v>5</v>
      </c>
      <c r="I6" s="22" t="s">
        <v>9</v>
      </c>
      <c r="J6" s="23" t="s">
        <v>4</v>
      </c>
      <c r="K6" s="2"/>
      <c r="L6" s="7"/>
      <c r="N6" s="2"/>
      <c r="O6" s="2"/>
    </row>
    <row r="7" ht="15" customHeight="1" thickTop="1"/>
    <row r="8" ht="30" customHeight="1">
      <c r="E8" s="9" t="s">
        <v>18</v>
      </c>
    </row>
    <row r="9" spans="5:12" ht="30" customHeight="1">
      <c r="E9" s="9"/>
      <c r="L9" s="54"/>
    </row>
    <row r="10" ht="30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O9"/>
  <sheetViews>
    <sheetView workbookViewId="0" topLeftCell="A1">
      <selection activeCell="P9" sqref="P9"/>
    </sheetView>
  </sheetViews>
  <sheetFormatPr defaultColWidth="9.140625" defaultRowHeight="113.25" customHeight="1"/>
  <cols>
    <col min="1" max="4" width="2.8515625" style="1" customWidth="1"/>
    <col min="5" max="5" width="20.57421875" style="1" customWidth="1"/>
    <col min="6" max="6" width="11.421875" style="1" customWidth="1"/>
    <col min="7" max="7" width="22.8515625" style="1" customWidth="1"/>
    <col min="8" max="8" width="11.421875" style="1" customWidth="1"/>
    <col min="9" max="9" width="22.8515625" style="1" customWidth="1"/>
    <col min="10" max="10" width="11.28125" style="1" customWidth="1"/>
    <col min="11" max="17" width="2.8515625" style="1" customWidth="1"/>
    <col min="18" max="16384" width="20.57421875" style="1" customWidth="1"/>
  </cols>
  <sheetData>
    <row r="1" ht="19.5" customHeight="1"/>
    <row r="2" ht="19.5" customHeight="1"/>
    <row r="3" ht="19.5" customHeight="1">
      <c r="D3" s="54"/>
    </row>
    <row r="4" spans="7:11" ht="67.5" customHeight="1" thickBot="1">
      <c r="G4" s="12" t="s">
        <v>10</v>
      </c>
      <c r="H4" s="13" t="s">
        <v>1</v>
      </c>
      <c r="I4" s="8" t="s">
        <v>11</v>
      </c>
      <c r="J4" s="2" t="s">
        <v>2</v>
      </c>
      <c r="K4" s="2"/>
    </row>
    <row r="5" spans="5:15" ht="67.5" customHeight="1" thickBot="1" thickTop="1">
      <c r="E5" s="10" t="s">
        <v>14</v>
      </c>
      <c r="F5" s="25" t="s">
        <v>12</v>
      </c>
      <c r="G5" s="26" t="s">
        <v>6</v>
      </c>
      <c r="H5" s="24" t="s">
        <v>0</v>
      </c>
      <c r="I5" s="5" t="s">
        <v>8</v>
      </c>
      <c r="J5" s="3" t="s">
        <v>3</v>
      </c>
      <c r="K5" s="2"/>
      <c r="L5" s="7"/>
      <c r="N5" s="2"/>
      <c r="O5" s="2"/>
    </row>
    <row r="6" spans="5:15" ht="67.5" customHeight="1" thickBot="1" thickTop="1">
      <c r="E6" s="7" t="s">
        <v>15</v>
      </c>
      <c r="F6" s="2" t="s">
        <v>13</v>
      </c>
      <c r="G6" s="26" t="s">
        <v>7</v>
      </c>
      <c r="H6" s="24" t="s">
        <v>5</v>
      </c>
      <c r="I6" s="5" t="s">
        <v>9</v>
      </c>
      <c r="J6" s="3" t="s">
        <v>4</v>
      </c>
      <c r="K6" s="2"/>
      <c r="L6" s="7"/>
      <c r="N6" s="2"/>
      <c r="O6" s="2"/>
    </row>
    <row r="7" ht="15" customHeight="1" thickTop="1"/>
    <row r="8" ht="30" customHeight="1">
      <c r="E8" s="9" t="s">
        <v>19</v>
      </c>
    </row>
    <row r="9" ht="30" customHeight="1">
      <c r="L9" s="5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"/>
  <sheetViews>
    <sheetView zoomScale="200" zoomScaleNormal="200" workbookViewId="0" topLeftCell="A1">
      <selection activeCell="AB14" sqref="AB14"/>
    </sheetView>
  </sheetViews>
  <sheetFormatPr defaultColWidth="9.140625" defaultRowHeight="12.75"/>
  <cols>
    <col min="1" max="1" width="0.71875" style="0" customWidth="1"/>
    <col min="2" max="5" width="3.421875" style="0" customWidth="1"/>
    <col min="6" max="6" width="0.5625" style="0" customWidth="1"/>
    <col min="7" max="12" width="3.421875" style="0" customWidth="1"/>
    <col min="13" max="13" width="0.71875" style="0" customWidth="1"/>
    <col min="14" max="14" width="3.28125" style="0" customWidth="1"/>
    <col min="15" max="15" width="0.71875" style="0" customWidth="1"/>
    <col min="16" max="16" width="3.57421875" style="0" customWidth="1"/>
    <col min="17" max="17" width="0.71875" style="0" customWidth="1"/>
    <col min="18" max="26" width="3.57421875" style="0" customWidth="1"/>
    <col min="27" max="27" width="0.71875" style="0" customWidth="1"/>
  </cols>
  <sheetData>
    <row r="1" spans="1:27" ht="3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2.75">
      <c r="A2" s="36"/>
      <c r="B2" s="37" t="s">
        <v>42</v>
      </c>
      <c r="C2" s="38" t="s">
        <v>42</v>
      </c>
      <c r="D2" s="38" t="s">
        <v>42</v>
      </c>
      <c r="E2" s="39" t="s">
        <v>42</v>
      </c>
      <c r="F2" s="36"/>
      <c r="G2" s="37" t="s">
        <v>43</v>
      </c>
      <c r="H2" s="38" t="s">
        <v>43</v>
      </c>
      <c r="I2" s="38" t="s">
        <v>43</v>
      </c>
      <c r="J2" s="38" t="s">
        <v>43</v>
      </c>
      <c r="K2" s="38" t="s">
        <v>43</v>
      </c>
      <c r="L2" s="39" t="s">
        <v>43</v>
      </c>
      <c r="M2" s="36"/>
      <c r="N2" s="36"/>
      <c r="O2" s="36"/>
      <c r="P2" s="40" t="s">
        <v>42</v>
      </c>
      <c r="Q2" s="36"/>
      <c r="R2" s="37" t="s">
        <v>43</v>
      </c>
      <c r="S2" s="38" t="s">
        <v>43</v>
      </c>
      <c r="T2" s="38" t="s">
        <v>43</v>
      </c>
      <c r="U2" s="38" t="s">
        <v>43</v>
      </c>
      <c r="V2" s="38" t="s">
        <v>43</v>
      </c>
      <c r="W2" s="38" t="s">
        <v>43</v>
      </c>
      <c r="X2" s="38" t="s">
        <v>43</v>
      </c>
      <c r="Y2" s="38" t="s">
        <v>43</v>
      </c>
      <c r="Z2" s="39" t="s">
        <v>43</v>
      </c>
      <c r="AA2" s="36"/>
    </row>
    <row r="3" spans="1:27" ht="12.75">
      <c r="A3" s="36"/>
      <c r="B3" s="41" t="s">
        <v>42</v>
      </c>
      <c r="C3" s="36" t="s">
        <v>42</v>
      </c>
      <c r="D3" s="36" t="s">
        <v>42</v>
      </c>
      <c r="E3" s="42" t="s">
        <v>42</v>
      </c>
      <c r="F3" s="36"/>
      <c r="G3" s="43" t="s">
        <v>43</v>
      </c>
      <c r="H3" s="44" t="s">
        <v>43</v>
      </c>
      <c r="I3" s="44" t="s">
        <v>43</v>
      </c>
      <c r="J3" s="44" t="s">
        <v>43</v>
      </c>
      <c r="K3" s="44" t="s">
        <v>43</v>
      </c>
      <c r="L3" s="45" t="s">
        <v>43</v>
      </c>
      <c r="M3" s="36"/>
      <c r="N3" s="36"/>
      <c r="O3" s="36"/>
      <c r="P3" s="46" t="s">
        <v>42</v>
      </c>
      <c r="Q3" s="36"/>
      <c r="R3" s="43" t="s">
        <v>43</v>
      </c>
      <c r="S3" s="44" t="s">
        <v>43</v>
      </c>
      <c r="T3" s="44" t="s">
        <v>43</v>
      </c>
      <c r="U3" s="44" t="s">
        <v>43</v>
      </c>
      <c r="V3" s="44" t="s">
        <v>43</v>
      </c>
      <c r="W3" s="44" t="s">
        <v>43</v>
      </c>
      <c r="X3" s="44" t="s">
        <v>43</v>
      </c>
      <c r="Y3" s="44" t="s">
        <v>43</v>
      </c>
      <c r="Z3" s="45" t="s">
        <v>43</v>
      </c>
      <c r="AA3" s="36"/>
    </row>
    <row r="4" spans="1:27" ht="12.75">
      <c r="A4" s="36"/>
      <c r="B4" s="41" t="s">
        <v>42</v>
      </c>
      <c r="C4" s="36" t="s">
        <v>42</v>
      </c>
      <c r="D4" s="36" t="s">
        <v>42</v>
      </c>
      <c r="E4" s="42" t="s">
        <v>42</v>
      </c>
      <c r="F4" s="36"/>
      <c r="G4" s="47" t="s">
        <v>44</v>
      </c>
      <c r="H4" s="48" t="s">
        <v>44</v>
      </c>
      <c r="I4" s="48" t="s">
        <v>44</v>
      </c>
      <c r="J4" s="48" t="s">
        <v>44</v>
      </c>
      <c r="K4" s="48" t="s">
        <v>44</v>
      </c>
      <c r="L4" s="49" t="s">
        <v>44</v>
      </c>
      <c r="M4" s="36"/>
      <c r="N4" s="36"/>
      <c r="O4" s="36"/>
      <c r="P4" s="46" t="s">
        <v>42</v>
      </c>
      <c r="Q4" s="36"/>
      <c r="R4" s="47" t="s">
        <v>44</v>
      </c>
      <c r="S4" s="48" t="s">
        <v>44</v>
      </c>
      <c r="T4" s="48" t="s">
        <v>44</v>
      </c>
      <c r="U4" s="48" t="s">
        <v>44</v>
      </c>
      <c r="V4" s="48" t="s">
        <v>44</v>
      </c>
      <c r="W4" s="48" t="s">
        <v>44</v>
      </c>
      <c r="X4" s="48" t="s">
        <v>44</v>
      </c>
      <c r="Y4" s="48" t="s">
        <v>44</v>
      </c>
      <c r="Z4" s="49" t="s">
        <v>44</v>
      </c>
      <c r="AA4" s="36"/>
    </row>
    <row r="5" spans="1:27" ht="12.75">
      <c r="A5" s="36"/>
      <c r="B5" s="41" t="s">
        <v>42</v>
      </c>
      <c r="C5" s="36" t="s">
        <v>42</v>
      </c>
      <c r="D5" s="36" t="s">
        <v>42</v>
      </c>
      <c r="E5" s="42" t="s">
        <v>42</v>
      </c>
      <c r="F5" s="36"/>
      <c r="G5" s="47" t="s">
        <v>44</v>
      </c>
      <c r="H5" s="48" t="s">
        <v>44</v>
      </c>
      <c r="I5" s="48" t="s">
        <v>44</v>
      </c>
      <c r="J5" s="48" t="s">
        <v>44</v>
      </c>
      <c r="K5" s="48" t="s">
        <v>44</v>
      </c>
      <c r="L5" s="49" t="s">
        <v>44</v>
      </c>
      <c r="M5" s="36"/>
      <c r="N5" s="36"/>
      <c r="O5" s="36"/>
      <c r="P5" s="46" t="s">
        <v>42</v>
      </c>
      <c r="Q5" s="36"/>
      <c r="R5" s="47" t="s">
        <v>44</v>
      </c>
      <c r="S5" s="48" t="s">
        <v>44</v>
      </c>
      <c r="T5" s="48" t="s">
        <v>44</v>
      </c>
      <c r="U5" s="48" t="s">
        <v>44</v>
      </c>
      <c r="V5" s="48" t="s">
        <v>44</v>
      </c>
      <c r="W5" s="48" t="s">
        <v>44</v>
      </c>
      <c r="X5" s="48" t="s">
        <v>44</v>
      </c>
      <c r="Y5" s="48" t="s">
        <v>44</v>
      </c>
      <c r="Z5" s="49" t="s">
        <v>44</v>
      </c>
      <c r="AA5" s="36"/>
    </row>
    <row r="6" spans="1:27" ht="12.75">
      <c r="A6" s="36"/>
      <c r="B6" s="41" t="s">
        <v>42</v>
      </c>
      <c r="C6" s="36" t="s">
        <v>42</v>
      </c>
      <c r="D6" s="36" t="s">
        <v>42</v>
      </c>
      <c r="E6" s="42" t="s">
        <v>42</v>
      </c>
      <c r="F6" s="36"/>
      <c r="G6" s="47" t="s">
        <v>44</v>
      </c>
      <c r="H6" s="48" t="s">
        <v>44</v>
      </c>
      <c r="I6" s="48" t="s">
        <v>44</v>
      </c>
      <c r="J6" s="48" t="s">
        <v>44</v>
      </c>
      <c r="K6" s="48" t="s">
        <v>44</v>
      </c>
      <c r="L6" s="49" t="s">
        <v>44</v>
      </c>
      <c r="M6" s="36"/>
      <c r="N6" s="36"/>
      <c r="O6" s="36"/>
      <c r="P6" s="46" t="s">
        <v>42</v>
      </c>
      <c r="Q6" s="36"/>
      <c r="R6" s="47" t="s">
        <v>44</v>
      </c>
      <c r="S6" s="48" t="s">
        <v>44</v>
      </c>
      <c r="T6" s="48" t="s">
        <v>44</v>
      </c>
      <c r="U6" s="48" t="s">
        <v>44</v>
      </c>
      <c r="V6" s="48" t="s">
        <v>44</v>
      </c>
      <c r="W6" s="48" t="s">
        <v>44</v>
      </c>
      <c r="X6" s="48" t="s">
        <v>44</v>
      </c>
      <c r="Y6" s="48" t="s">
        <v>44</v>
      </c>
      <c r="Z6" s="49" t="s">
        <v>44</v>
      </c>
      <c r="AA6" s="36"/>
    </row>
    <row r="7" spans="1:27" ht="12.75">
      <c r="A7" s="36"/>
      <c r="B7" s="41" t="s">
        <v>42</v>
      </c>
      <c r="C7" s="36" t="s">
        <v>42</v>
      </c>
      <c r="D7" s="36" t="s">
        <v>42</v>
      </c>
      <c r="E7" s="42" t="s">
        <v>42</v>
      </c>
      <c r="F7" s="36"/>
      <c r="G7" s="47" t="s">
        <v>44</v>
      </c>
      <c r="H7" s="48" t="s">
        <v>44</v>
      </c>
      <c r="I7" s="48" t="s">
        <v>44</v>
      </c>
      <c r="J7" s="48" t="s">
        <v>44</v>
      </c>
      <c r="K7" s="48" t="s">
        <v>44</v>
      </c>
      <c r="L7" s="49" t="s">
        <v>44</v>
      </c>
      <c r="M7" s="36"/>
      <c r="N7" s="36"/>
      <c r="O7" s="36"/>
      <c r="P7" s="46" t="s">
        <v>42</v>
      </c>
      <c r="Q7" s="36"/>
      <c r="R7" s="47" t="s">
        <v>44</v>
      </c>
      <c r="S7" s="48" t="s">
        <v>44</v>
      </c>
      <c r="T7" s="48" t="s">
        <v>44</v>
      </c>
      <c r="U7" s="48" t="s">
        <v>44</v>
      </c>
      <c r="V7" s="48" t="s">
        <v>44</v>
      </c>
      <c r="W7" s="48" t="s">
        <v>44</v>
      </c>
      <c r="X7" s="48" t="s">
        <v>44</v>
      </c>
      <c r="Y7" s="48" t="s">
        <v>44</v>
      </c>
      <c r="Z7" s="49" t="s">
        <v>44</v>
      </c>
      <c r="AA7" s="36"/>
    </row>
    <row r="8" spans="1:27" ht="12.75">
      <c r="A8" s="36"/>
      <c r="B8" s="41" t="s">
        <v>42</v>
      </c>
      <c r="C8" s="36" t="s">
        <v>42</v>
      </c>
      <c r="D8" s="36" t="s">
        <v>42</v>
      </c>
      <c r="E8" s="42" t="s">
        <v>42</v>
      </c>
      <c r="F8" s="36"/>
      <c r="G8" s="47" t="s">
        <v>44</v>
      </c>
      <c r="H8" s="48" t="s">
        <v>44</v>
      </c>
      <c r="I8" s="48" t="s">
        <v>44</v>
      </c>
      <c r="J8" s="48" t="s">
        <v>44</v>
      </c>
      <c r="K8" s="48" t="s">
        <v>44</v>
      </c>
      <c r="L8" s="49" t="s">
        <v>44</v>
      </c>
      <c r="M8" s="36"/>
      <c r="N8" s="36"/>
      <c r="O8" s="36"/>
      <c r="P8" s="46" t="s">
        <v>42</v>
      </c>
      <c r="Q8" s="36"/>
      <c r="R8" s="47" t="s">
        <v>44</v>
      </c>
      <c r="S8" s="48" t="s">
        <v>44</v>
      </c>
      <c r="T8" s="48" t="s">
        <v>44</v>
      </c>
      <c r="U8" s="48" t="s">
        <v>44</v>
      </c>
      <c r="V8" s="48" t="s">
        <v>44</v>
      </c>
      <c r="W8" s="48" t="s">
        <v>44</v>
      </c>
      <c r="X8" s="48" t="s">
        <v>44</v>
      </c>
      <c r="Y8" s="48" t="s">
        <v>44</v>
      </c>
      <c r="Z8" s="49" t="s">
        <v>44</v>
      </c>
      <c r="AA8" s="36"/>
    </row>
    <row r="9" spans="1:27" ht="12.75">
      <c r="A9" s="36"/>
      <c r="B9" s="41" t="s">
        <v>42</v>
      </c>
      <c r="C9" s="36" t="s">
        <v>42</v>
      </c>
      <c r="D9" s="36" t="s">
        <v>42</v>
      </c>
      <c r="E9" s="42" t="s">
        <v>42</v>
      </c>
      <c r="F9" s="36"/>
      <c r="G9" s="47" t="s">
        <v>44</v>
      </c>
      <c r="H9" s="48" t="s">
        <v>44</v>
      </c>
      <c r="I9" s="48" t="s">
        <v>44</v>
      </c>
      <c r="J9" s="48" t="s">
        <v>44</v>
      </c>
      <c r="K9" s="48" t="s">
        <v>44</v>
      </c>
      <c r="L9" s="49" t="s">
        <v>44</v>
      </c>
      <c r="M9" s="36"/>
      <c r="N9" s="36"/>
      <c r="O9" s="36"/>
      <c r="P9" s="46" t="s">
        <v>42</v>
      </c>
      <c r="Q9" s="36"/>
      <c r="R9" s="47" t="s">
        <v>44</v>
      </c>
      <c r="S9" s="48" t="s">
        <v>44</v>
      </c>
      <c r="T9" s="48" t="s">
        <v>44</v>
      </c>
      <c r="U9" s="48" t="s">
        <v>44</v>
      </c>
      <c r="V9" s="48" t="s">
        <v>44</v>
      </c>
      <c r="W9" s="48" t="s">
        <v>44</v>
      </c>
      <c r="X9" s="48" t="s">
        <v>44</v>
      </c>
      <c r="Y9" s="48" t="s">
        <v>44</v>
      </c>
      <c r="Z9" s="49" t="s">
        <v>44</v>
      </c>
      <c r="AA9" s="36"/>
    </row>
    <row r="10" spans="1:27" ht="12.75">
      <c r="A10" s="36"/>
      <c r="B10" s="41" t="s">
        <v>42</v>
      </c>
      <c r="C10" s="36" t="s">
        <v>42</v>
      </c>
      <c r="D10" s="36" t="s">
        <v>42</v>
      </c>
      <c r="E10" s="42" t="s">
        <v>42</v>
      </c>
      <c r="F10" s="36"/>
      <c r="G10" s="47" t="s">
        <v>44</v>
      </c>
      <c r="H10" s="48" t="s">
        <v>44</v>
      </c>
      <c r="I10" s="48" t="s">
        <v>44</v>
      </c>
      <c r="J10" s="48" t="s">
        <v>44</v>
      </c>
      <c r="K10" s="48" t="s">
        <v>44</v>
      </c>
      <c r="L10" s="49" t="s">
        <v>44</v>
      </c>
      <c r="M10" s="36"/>
      <c r="N10" s="36"/>
      <c r="O10" s="36"/>
      <c r="P10" s="46" t="s">
        <v>42</v>
      </c>
      <c r="Q10" s="36"/>
      <c r="R10" s="47" t="s">
        <v>44</v>
      </c>
      <c r="S10" s="48" t="s">
        <v>44</v>
      </c>
      <c r="T10" s="48" t="s">
        <v>44</v>
      </c>
      <c r="U10" s="48" t="s">
        <v>44</v>
      </c>
      <c r="V10" s="48" t="s">
        <v>44</v>
      </c>
      <c r="W10" s="48" t="s">
        <v>44</v>
      </c>
      <c r="X10" s="48" t="s">
        <v>44</v>
      </c>
      <c r="Y10" s="48" t="s">
        <v>44</v>
      </c>
      <c r="Z10" s="49" t="s">
        <v>44</v>
      </c>
      <c r="AA10" s="36"/>
    </row>
    <row r="11" spans="1:27" ht="12.75">
      <c r="A11" s="36"/>
      <c r="B11" s="50" t="s">
        <v>45</v>
      </c>
      <c r="C11" s="51" t="s">
        <v>45</v>
      </c>
      <c r="D11" s="51" t="s">
        <v>45</v>
      </c>
      <c r="E11" s="52" t="s">
        <v>45</v>
      </c>
      <c r="F11" s="36"/>
      <c r="G11" s="50" t="s">
        <v>44</v>
      </c>
      <c r="H11" s="51" t="s">
        <v>44</v>
      </c>
      <c r="I11" s="51" t="s">
        <v>44</v>
      </c>
      <c r="J11" s="51" t="s">
        <v>44</v>
      </c>
      <c r="K11" s="51" t="s">
        <v>44</v>
      </c>
      <c r="L11" s="52" t="s">
        <v>44</v>
      </c>
      <c r="M11" s="36"/>
      <c r="N11" s="36"/>
      <c r="O11" s="36"/>
      <c r="P11" s="53" t="s">
        <v>45</v>
      </c>
      <c r="Q11" s="36"/>
      <c r="R11" s="50" t="s">
        <v>44</v>
      </c>
      <c r="S11" s="51" t="s">
        <v>44</v>
      </c>
      <c r="T11" s="51" t="s">
        <v>44</v>
      </c>
      <c r="U11" s="51" t="s">
        <v>44</v>
      </c>
      <c r="V11" s="51" t="s">
        <v>44</v>
      </c>
      <c r="W11" s="51" t="s">
        <v>44</v>
      </c>
      <c r="X11" s="51" t="s">
        <v>44</v>
      </c>
      <c r="Y11" s="51" t="s">
        <v>44</v>
      </c>
      <c r="Z11" s="52" t="s">
        <v>44</v>
      </c>
      <c r="AA11" s="36"/>
    </row>
    <row r="12" spans="1:27" ht="3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1"/>
  <sheetViews>
    <sheetView tabSelected="1" workbookViewId="0" topLeftCell="A1">
      <selection activeCell="B2" sqref="B2:D11"/>
    </sheetView>
  </sheetViews>
  <sheetFormatPr defaultColWidth="9.140625" defaultRowHeight="12.75"/>
  <cols>
    <col min="2" max="2" width="12.7109375" style="0" customWidth="1"/>
  </cols>
  <sheetData>
    <row r="2" spans="2:4" ht="12.75">
      <c r="B2" s="27" t="s">
        <v>46</v>
      </c>
      <c r="C2" s="27" t="s">
        <v>20</v>
      </c>
      <c r="D2" s="27" t="s">
        <v>21</v>
      </c>
    </row>
    <row r="3" spans="2:4" ht="12.75">
      <c r="B3" s="28">
        <v>0.1</v>
      </c>
      <c r="C3" s="28">
        <v>0.3</v>
      </c>
      <c r="D3" s="28">
        <v>0.98</v>
      </c>
    </row>
    <row r="4" spans="2:4" ht="12.75">
      <c r="B4" s="28">
        <v>0.2</v>
      </c>
      <c r="C4" s="28">
        <v>0.49</v>
      </c>
      <c r="D4" s="28">
        <v>0.96</v>
      </c>
    </row>
    <row r="5" spans="2:4" ht="12.75">
      <c r="B5" s="28">
        <v>0.3</v>
      </c>
      <c r="C5" s="28">
        <v>0.63</v>
      </c>
      <c r="D5" s="28">
        <v>0.93</v>
      </c>
    </row>
    <row r="6" spans="2:4" ht="12.75">
      <c r="B6" s="28">
        <v>0.4</v>
      </c>
      <c r="C6" s="28">
        <v>0.72</v>
      </c>
      <c r="D6" s="28">
        <v>0.89</v>
      </c>
    </row>
    <row r="7" spans="2:4" ht="12.75">
      <c r="B7" s="28">
        <v>0.5</v>
      </c>
      <c r="C7" s="28">
        <v>0.8</v>
      </c>
      <c r="D7" s="28">
        <v>0.85</v>
      </c>
    </row>
    <row r="8" spans="2:4" ht="12.75">
      <c r="B8" s="28">
        <v>0.6</v>
      </c>
      <c r="C8" s="28">
        <v>0.85</v>
      </c>
      <c r="D8" s="28">
        <v>0.79</v>
      </c>
    </row>
    <row r="9" spans="2:4" ht="12.75">
      <c r="B9" s="28">
        <v>0.7</v>
      </c>
      <c r="C9" s="28">
        <v>0.9</v>
      </c>
      <c r="D9" s="28">
        <v>0.7</v>
      </c>
    </row>
    <row r="10" spans="2:4" ht="12.75">
      <c r="B10" s="28">
        <v>0.8</v>
      </c>
      <c r="C10" s="28">
        <v>0.94</v>
      </c>
      <c r="D10" s="28">
        <v>0.58</v>
      </c>
    </row>
    <row r="11" spans="2:4" ht="12.75">
      <c r="B11" s="28">
        <v>0.9</v>
      </c>
      <c r="C11" s="28">
        <v>0.97</v>
      </c>
      <c r="D11" s="28">
        <v>0.38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D42"/>
  <sheetViews>
    <sheetView workbookViewId="0" topLeftCell="A3">
      <selection activeCell="E39" sqref="E39"/>
    </sheetView>
  </sheetViews>
  <sheetFormatPr defaultColWidth="9.140625" defaultRowHeight="12.75"/>
  <cols>
    <col min="2" max="4" width="12.421875" style="0" customWidth="1"/>
  </cols>
  <sheetData>
    <row r="2" spans="2:4" ht="38.25">
      <c r="B2" s="30" t="s">
        <v>31</v>
      </c>
      <c r="C2" s="30" t="s">
        <v>29</v>
      </c>
      <c r="D2" s="30" t="s">
        <v>30</v>
      </c>
    </row>
    <row r="3" spans="2:4" ht="12.75">
      <c r="B3" s="30"/>
      <c r="C3" s="30"/>
      <c r="D3" s="30"/>
    </row>
    <row r="4" spans="2:4" ht="12.75">
      <c r="B4" s="29" t="s">
        <v>22</v>
      </c>
      <c r="C4" s="29">
        <v>48</v>
      </c>
      <c r="D4" s="29">
        <v>1320</v>
      </c>
    </row>
    <row r="5" spans="2:4" ht="12.75">
      <c r="B5" s="29" t="s">
        <v>23</v>
      </c>
      <c r="C5" s="29">
        <v>76</v>
      </c>
      <c r="D5" s="29">
        <v>398</v>
      </c>
    </row>
    <row r="6" spans="2:4" ht="12.75">
      <c r="B6" s="29" t="s">
        <v>24</v>
      </c>
      <c r="C6" s="29">
        <v>36</v>
      </c>
      <c r="D6" s="29">
        <v>43</v>
      </c>
    </row>
    <row r="7" spans="2:4" ht="12.75">
      <c r="B7" s="29" t="s">
        <v>25</v>
      </c>
      <c r="C7" s="29">
        <v>58</v>
      </c>
      <c r="D7" s="29">
        <v>50</v>
      </c>
    </row>
    <row r="8" spans="2:4" ht="12.75">
      <c r="B8" s="29" t="s">
        <v>26</v>
      </c>
      <c r="C8" s="29">
        <v>117</v>
      </c>
      <c r="D8" s="29">
        <v>29</v>
      </c>
    </row>
    <row r="9" spans="2:4" ht="12.75">
      <c r="B9" s="29" t="s">
        <v>27</v>
      </c>
      <c r="C9" s="29">
        <v>474</v>
      </c>
      <c r="D9" s="29">
        <v>20</v>
      </c>
    </row>
    <row r="10" spans="2:4" ht="12.75">
      <c r="B10" s="29"/>
      <c r="C10" s="29"/>
      <c r="D10" s="29"/>
    </row>
    <row r="11" spans="2:4" ht="12.75">
      <c r="B11" s="29" t="s">
        <v>28</v>
      </c>
      <c r="C11" s="29">
        <v>809</v>
      </c>
      <c r="D11" s="29">
        <v>1860</v>
      </c>
    </row>
    <row r="14" spans="2:4" ht="38.25">
      <c r="B14" s="30" t="s">
        <v>31</v>
      </c>
      <c r="C14" s="30" t="s">
        <v>29</v>
      </c>
      <c r="D14" s="30" t="s">
        <v>30</v>
      </c>
    </row>
    <row r="15" spans="2:4" ht="12.75">
      <c r="B15" s="30"/>
      <c r="C15" s="30"/>
      <c r="D15" s="30"/>
    </row>
    <row r="16" spans="2:4" ht="12.75">
      <c r="B16" s="29" t="s">
        <v>22</v>
      </c>
      <c r="C16" s="31">
        <f aca="true" t="shared" si="0" ref="C16:C21">C4/C$11</f>
        <v>0.059332509270704575</v>
      </c>
      <c r="D16" s="31">
        <f aca="true" t="shared" si="1" ref="D16:D21">D4/D$11</f>
        <v>0.7096774193548387</v>
      </c>
    </row>
    <row r="17" spans="2:4" ht="12.75">
      <c r="B17" s="29" t="s">
        <v>23</v>
      </c>
      <c r="C17" s="31">
        <f t="shared" si="0"/>
        <v>0.09394313967861558</v>
      </c>
      <c r="D17" s="31">
        <f t="shared" si="1"/>
        <v>0.21397849462365592</v>
      </c>
    </row>
    <row r="18" spans="2:4" ht="12.75">
      <c r="B18" s="29" t="s">
        <v>24</v>
      </c>
      <c r="C18" s="31">
        <f t="shared" si="0"/>
        <v>0.04449938195302843</v>
      </c>
      <c r="D18" s="31">
        <f t="shared" si="1"/>
        <v>0.023118279569892472</v>
      </c>
    </row>
    <row r="19" spans="2:4" ht="12.75">
      <c r="B19" s="29" t="s">
        <v>25</v>
      </c>
      <c r="C19" s="31">
        <f t="shared" si="0"/>
        <v>0.07169344870210136</v>
      </c>
      <c r="D19" s="31">
        <f t="shared" si="1"/>
        <v>0.026881720430107527</v>
      </c>
    </row>
    <row r="20" spans="2:4" ht="12.75">
      <c r="B20" s="29" t="s">
        <v>26</v>
      </c>
      <c r="C20" s="31">
        <f t="shared" si="0"/>
        <v>0.1446229913473424</v>
      </c>
      <c r="D20" s="31">
        <f t="shared" si="1"/>
        <v>0.015591397849462365</v>
      </c>
    </row>
    <row r="21" spans="2:4" ht="12.75">
      <c r="B21" s="29" t="s">
        <v>27</v>
      </c>
      <c r="C21" s="31">
        <f t="shared" si="0"/>
        <v>0.5859085290482077</v>
      </c>
      <c r="D21" s="31">
        <f t="shared" si="1"/>
        <v>0.010752688172043012</v>
      </c>
    </row>
    <row r="22" spans="2:4" ht="12.75">
      <c r="B22" s="29"/>
      <c r="C22" s="33"/>
      <c r="D22" s="33"/>
    </row>
    <row r="23" spans="2:4" ht="12.75">
      <c r="B23" s="29" t="s">
        <v>28</v>
      </c>
      <c r="C23" s="33">
        <f>SUM(C16:C22)</f>
        <v>1</v>
      </c>
      <c r="D23" s="33">
        <f>SUM(D16:D22)</f>
        <v>1</v>
      </c>
    </row>
    <row r="26" spans="2:4" ht="12.75">
      <c r="B26" s="30" t="s">
        <v>37</v>
      </c>
      <c r="C26" s="30" t="s">
        <v>38</v>
      </c>
      <c r="D26" s="30" t="s">
        <v>39</v>
      </c>
    </row>
    <row r="27" spans="2:4" ht="12.75">
      <c r="B27" s="30"/>
      <c r="C27" s="30"/>
      <c r="D27" s="30"/>
    </row>
    <row r="28" spans="2:4" ht="12.75">
      <c r="B28" s="29" t="s">
        <v>32</v>
      </c>
      <c r="C28" s="31">
        <f>SUM(C17:C$21)</f>
        <v>0.9406674907292955</v>
      </c>
      <c r="D28" s="31">
        <f>SUM(D$16:D16)</f>
        <v>0.7096774193548387</v>
      </c>
    </row>
    <row r="29" spans="2:4" ht="12.75">
      <c r="B29" s="29" t="s">
        <v>33</v>
      </c>
      <c r="C29" s="31">
        <f>SUM(C18:C$21)</f>
        <v>0.8467243510506799</v>
      </c>
      <c r="D29" s="31">
        <f>SUM(D$16:D17)</f>
        <v>0.9236559139784947</v>
      </c>
    </row>
    <row r="30" spans="2:4" ht="12.75">
      <c r="B30" s="29" t="s">
        <v>34</v>
      </c>
      <c r="C30" s="31">
        <f>SUM(C19:C$21)</f>
        <v>0.8022249690976515</v>
      </c>
      <c r="D30" s="31">
        <f>SUM(D$16:D18)</f>
        <v>0.9467741935483871</v>
      </c>
    </row>
    <row r="31" spans="2:4" ht="12.75">
      <c r="B31" s="29" t="s">
        <v>35</v>
      </c>
      <c r="C31" s="31">
        <f>SUM(C20:C$21)</f>
        <v>0.73053152039555</v>
      </c>
      <c r="D31" s="31">
        <f>SUM(D$16:D19)</f>
        <v>0.9736559139784946</v>
      </c>
    </row>
    <row r="32" spans="2:4" ht="12.75">
      <c r="B32" s="29" t="s">
        <v>36</v>
      </c>
      <c r="C32" s="31">
        <f>SUM(C21:C$21)</f>
        <v>0.5859085290482077</v>
      </c>
      <c r="D32" s="31">
        <f>SUM(D$16:D20)</f>
        <v>0.989247311827957</v>
      </c>
    </row>
    <row r="33" spans="2:4" ht="12.75">
      <c r="B33" s="29"/>
      <c r="C33" s="29"/>
      <c r="D33" s="29"/>
    </row>
    <row r="34" spans="2:4" ht="12.75">
      <c r="B34" s="29"/>
      <c r="C34" s="32"/>
      <c r="D34" s="32"/>
    </row>
    <row r="35" spans="2:4" ht="12.75">
      <c r="B35" s="30" t="s">
        <v>37</v>
      </c>
      <c r="C35" s="30" t="s">
        <v>40</v>
      </c>
      <c r="D35" s="30" t="s">
        <v>41</v>
      </c>
    </row>
    <row r="36" spans="2:4" ht="12.75">
      <c r="B36" s="29"/>
      <c r="C36" s="31"/>
      <c r="D36" s="31"/>
    </row>
    <row r="37" spans="2:4" ht="12.75">
      <c r="B37" s="29" t="s">
        <v>32</v>
      </c>
      <c r="C37" s="34">
        <f>C28/(1-D28)</f>
        <v>3.240076912512018</v>
      </c>
      <c r="D37" s="35">
        <f>(1-C28)/D28</f>
        <v>0.08360489942690186</v>
      </c>
    </row>
    <row r="38" spans="2:4" ht="12.75">
      <c r="B38" s="29" t="s">
        <v>33</v>
      </c>
      <c r="C38" s="34">
        <f>C29/(1-D29)</f>
        <v>11.090896429255391</v>
      </c>
      <c r="D38" s="35">
        <f>(1-C29)/D29</f>
        <v>0.1659445326226632</v>
      </c>
    </row>
    <row r="39" spans="2:4" ht="12.75">
      <c r="B39" s="29" t="s">
        <v>34</v>
      </c>
      <c r="C39" s="34">
        <f>C30/(1-D30)</f>
        <v>15.072105480016484</v>
      </c>
      <c r="D39" s="35">
        <f>(1-C30)/D30</f>
        <v>0.20889355904506995</v>
      </c>
    </row>
    <row r="40" spans="2:4" ht="12.75">
      <c r="B40" s="29" t="s">
        <v>35</v>
      </c>
      <c r="C40" s="34">
        <f>C31/(1-D31)</f>
        <v>27.73038016195351</v>
      </c>
      <c r="D40" s="35">
        <f>(1-C31)/D31</f>
        <v>0.2767594544805505</v>
      </c>
    </row>
    <row r="41" spans="2:4" ht="12.75">
      <c r="B41" s="29" t="s">
        <v>36</v>
      </c>
      <c r="C41" s="34">
        <f>C32/(1-D32)</f>
        <v>54.48949320148336</v>
      </c>
      <c r="D41" s="35">
        <f>(1-C32)/D32</f>
        <v>0.4185924652012683</v>
      </c>
    </row>
    <row r="42" spans="2:4" ht="12.75">
      <c r="B42" s="29"/>
      <c r="C42" s="29"/>
      <c r="D42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ssimon</dc:creator>
  <cp:keywords/>
  <dc:description/>
  <cp:lastModifiedBy>ssimon</cp:lastModifiedBy>
  <cp:lastPrinted>2007-07-20T20:42:24Z</cp:lastPrinted>
  <dcterms:created xsi:type="dcterms:W3CDTF">2007-07-20T15:08:04Z</dcterms:created>
  <dcterms:modified xsi:type="dcterms:W3CDTF">2007-11-06T22:29:18Z</dcterms:modified>
  <cp:category/>
  <cp:version/>
  <cp:contentType/>
  <cp:contentStatus/>
</cp:coreProperties>
</file>